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Sheet1!$A$1:$F$33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F27" i="1" l="1"/>
  <c r="F26" i="1"/>
  <c r="E26" i="1"/>
  <c r="F23" i="1"/>
  <c r="F24" i="1" s="1"/>
  <c r="F20" i="1"/>
  <c r="F19" i="1"/>
  <c r="F16" i="1"/>
  <c r="F15" i="1"/>
  <c r="F12" i="1"/>
  <c r="F11" i="1"/>
  <c r="F8" i="1"/>
  <c r="F7" i="1"/>
  <c r="F6" i="1"/>
  <c r="F5" i="1"/>
  <c r="F4" i="1"/>
  <c r="F17" i="1" l="1"/>
  <c r="F21" i="1"/>
  <c r="F13" i="1"/>
  <c r="F9" i="1"/>
  <c r="F28" i="1" s="1"/>
</calcChain>
</file>

<file path=xl/sharedStrings.xml><?xml version="1.0" encoding="utf-8"?>
<sst xmlns="http://schemas.openxmlformats.org/spreadsheetml/2006/main" count="51" uniqueCount="40">
  <si>
    <t>STT</t>
  </si>
  <si>
    <t>NỘI DUNG</t>
  </si>
  <si>
    <t>ĐƠN VỊ TÍNH</t>
  </si>
  <si>
    <t>SỐ LƯỢNG</t>
  </si>
  <si>
    <t>THÀNH TIỀN (VNĐ)</t>
  </si>
  <si>
    <t>Năm đầu tiên: 2019 - 2020</t>
  </si>
  <si>
    <t>Giống cây trồng</t>
  </si>
  <si>
    <t>Cây</t>
  </si>
  <si>
    <t>Phân bón lót  Hữu cơ vi sinh</t>
  </si>
  <si>
    <t>Bao (50kg)</t>
  </si>
  <si>
    <t>Phân bón thúc NPK (5:10:3)</t>
  </si>
  <si>
    <t>Công trồng cây ban đầu (đào hố, bốc xếp, trồng cây giống, dặm cây)</t>
  </si>
  <si>
    <t xml:space="preserve">Ngày công </t>
  </si>
  <si>
    <t>Công chăm sóc năm đầu (phát dọn dây leo, xới đất, vun gốc, bón thúc)</t>
  </si>
  <si>
    <t>Tổng năm đầu tiên</t>
  </si>
  <si>
    <t>Năm thứ 2: 2020 - 2021</t>
  </si>
  <si>
    <t>Công chăm sóc năm 2 (phát dọn dây leo, xới đất, vun gốc, bón thúc lần 2)</t>
  </si>
  <si>
    <t xml:space="preserve">Tổng năm thứ 2 </t>
  </si>
  <si>
    <t>Năm thứ 3: 2021 - 2022</t>
  </si>
  <si>
    <t>Công chăm sóc năm 3 (phát dọn dây leo, xới đất, vun gốc, bón thúc lần 3)</t>
  </si>
  <si>
    <t>Tổng năm thứ  3</t>
  </si>
  <si>
    <t>Năm thứ 4: 2022 - 2023</t>
  </si>
  <si>
    <t>Công chăm sóc năm 4 (phát dọn dây leo, bón thúc lần 4, tỉa cành)</t>
  </si>
  <si>
    <t>BẢNG DỰ TRÙ KINH PHÍ DỰ ÁN “ƯỚC MƠ TRIỆU CÂY XANH”</t>
  </si>
  <si>
    <t>Tổng năm thứ 4</t>
  </si>
  <si>
    <t>Năm thứ 5: 2023 - 2024</t>
  </si>
  <si>
    <t>Công chăm sóc năm 4 (phát dọn dây leo, tỉa cành,…)</t>
  </si>
  <si>
    <t>Tổng năm thứ 5</t>
  </si>
  <si>
    <t>Tổng năm 6 - 10: 2025 - 2029</t>
  </si>
  <si>
    <t xml:space="preserve">                                                                                          </t>
  </si>
  <si>
    <t xml:space="preserve">  Người lập kế hoạch</t>
  </si>
  <si>
    <t xml:space="preserve">                                                                                                            </t>
  </si>
  <si>
    <t xml:space="preserve">    Sùng A Cải</t>
  </si>
  <si>
    <t>ĐƠN GIÁ (VNĐ)</t>
  </si>
  <si>
    <t>Ngày công (8h)</t>
  </si>
  <si>
    <t xml:space="preserve">Ngày công (8h) </t>
  </si>
  <si>
    <t>Năm thứ 6 - 10: 2025 - 2029 **</t>
  </si>
  <si>
    <t>TỔNG KINH PHÍ 5 NĂM ĐẦU</t>
  </si>
  <si>
    <t>Công trông coi rừng trong 5 năm</t>
  </si>
  <si>
    <t>** Từ năm thứ 6 đến năm thứ 10 sẽ khai thác 1 phần nhỏ đủ để chi trả chi phí trông coi hàng năm (ước tính: 18.250.000đ/năm)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</si>
</sst>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3"/>
      <name val="Times New Roman"/>
      <family val="1"/>
    </font>
    <font>
      <b/>
      <i/>
      <sz val="13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164" fontId="0" fillId="0" borderId="0" xfId="1" applyNumberFormat="1" applyFont="1"/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164" fontId="1" fillId="2" borderId="12" xfId="1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0" borderId="0" xfId="0" applyFont="1"/>
    <xf numFmtId="0" fontId="9" fillId="3" borderId="12" xfId="0" applyFont="1" applyFill="1" applyBorder="1" applyAlignment="1">
      <alignment horizontal="center" vertical="center" wrapText="1"/>
    </xf>
    <xf numFmtId="164" fontId="9" fillId="3" borderId="12" xfId="1" applyNumberFormat="1" applyFont="1" applyFill="1" applyBorder="1" applyAlignment="1">
      <alignment horizontal="center" vertical="center" wrapText="1"/>
    </xf>
    <xf numFmtId="164" fontId="9" fillId="3" borderId="12" xfId="1" applyNumberFormat="1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horizontal="center" vertical="center" wrapText="1"/>
    </xf>
    <xf numFmtId="164" fontId="10" fillId="2" borderId="12" xfId="1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96" zoomScaleNormal="96" workbookViewId="0">
      <selection activeCell="F31" sqref="F31"/>
    </sheetView>
  </sheetViews>
  <sheetFormatPr defaultRowHeight="15" x14ac:dyDescent="0.25"/>
  <cols>
    <col min="1" max="1" width="6.5703125" customWidth="1"/>
    <col min="2" max="2" width="37.85546875" customWidth="1"/>
    <col min="3" max="3" width="22" style="2" customWidth="1"/>
    <col min="4" max="4" width="24.42578125" customWidth="1"/>
    <col min="5" max="5" width="25.140625" customWidth="1"/>
    <col min="6" max="6" width="26.7109375" style="2" customWidth="1"/>
  </cols>
  <sheetData>
    <row r="1" spans="1:6" ht="39.75" customHeight="1" thickBot="1" x14ac:dyDescent="0.3">
      <c r="A1" s="6" t="s">
        <v>23</v>
      </c>
      <c r="B1" s="7"/>
      <c r="C1" s="7"/>
      <c r="D1" s="7"/>
      <c r="E1" s="7"/>
      <c r="F1" s="8"/>
    </row>
    <row r="2" spans="1:6" ht="20.25" customHeight="1" thickBot="1" x14ac:dyDescent="0.3">
      <c r="A2" s="21" t="s">
        <v>0</v>
      </c>
      <c r="B2" s="21" t="s">
        <v>1</v>
      </c>
      <c r="C2" s="22" t="s">
        <v>33</v>
      </c>
      <c r="D2" s="21" t="s">
        <v>2</v>
      </c>
      <c r="E2" s="21" t="s">
        <v>3</v>
      </c>
      <c r="F2" s="22" t="s">
        <v>4</v>
      </c>
    </row>
    <row r="3" spans="1:6" ht="21.75" customHeight="1" thickBot="1" x14ac:dyDescent="0.3">
      <c r="A3" s="23" t="s">
        <v>5</v>
      </c>
      <c r="B3" s="23"/>
      <c r="C3" s="23"/>
      <c r="D3" s="23"/>
      <c r="E3" s="23"/>
      <c r="F3" s="23"/>
    </row>
    <row r="4" spans="1:6" ht="22.5" customHeight="1" thickBot="1" x14ac:dyDescent="0.3">
      <c r="A4" s="17">
        <v>1</v>
      </c>
      <c r="B4" s="18" t="s">
        <v>6</v>
      </c>
      <c r="C4" s="19">
        <v>2500</v>
      </c>
      <c r="D4" s="17" t="s">
        <v>7</v>
      </c>
      <c r="E4" s="17">
        <v>6650</v>
      </c>
      <c r="F4" s="20">
        <f>C4*E4</f>
        <v>16625000</v>
      </c>
    </row>
    <row r="5" spans="1:6" ht="21.75" customHeight="1" thickBot="1" x14ac:dyDescent="0.3">
      <c r="A5" s="17">
        <v>2</v>
      </c>
      <c r="B5" s="18" t="s">
        <v>8</v>
      </c>
      <c r="C5" s="19">
        <v>250000</v>
      </c>
      <c r="D5" s="17" t="s">
        <v>9</v>
      </c>
      <c r="E5" s="17">
        <v>15</v>
      </c>
      <c r="F5" s="20">
        <f>C5*E5</f>
        <v>3750000</v>
      </c>
    </row>
    <row r="6" spans="1:6" ht="24.75" customHeight="1" thickBot="1" x14ac:dyDescent="0.3">
      <c r="A6" s="17">
        <v>3</v>
      </c>
      <c r="B6" s="18" t="s">
        <v>10</v>
      </c>
      <c r="C6" s="19">
        <v>350000</v>
      </c>
      <c r="D6" s="17" t="s">
        <v>9</v>
      </c>
      <c r="E6" s="17">
        <v>55</v>
      </c>
      <c r="F6" s="20">
        <f>C6*E6</f>
        <v>19250000</v>
      </c>
    </row>
    <row r="7" spans="1:6" ht="41.25" customHeight="1" thickBot="1" x14ac:dyDescent="0.3">
      <c r="A7" s="17">
        <v>4</v>
      </c>
      <c r="B7" s="18" t="s">
        <v>11</v>
      </c>
      <c r="C7" s="19">
        <v>200000</v>
      </c>
      <c r="D7" s="17" t="s">
        <v>34</v>
      </c>
      <c r="E7" s="17">
        <v>100</v>
      </c>
      <c r="F7" s="19">
        <f t="shared" ref="F7" si="0">C7*E7</f>
        <v>20000000</v>
      </c>
    </row>
    <row r="8" spans="1:6" ht="41.25" customHeight="1" thickBot="1" x14ac:dyDescent="0.3">
      <c r="A8" s="17">
        <v>5</v>
      </c>
      <c r="B8" s="18" t="s">
        <v>13</v>
      </c>
      <c r="C8" s="19">
        <v>200000</v>
      </c>
      <c r="D8" s="17" t="s">
        <v>35</v>
      </c>
      <c r="E8" s="17">
        <v>35</v>
      </c>
      <c r="F8" s="20">
        <f t="shared" ref="F8" si="1">C8*E8</f>
        <v>7000000</v>
      </c>
    </row>
    <row r="9" spans="1:6" ht="24.75" customHeight="1" thickBot="1" x14ac:dyDescent="0.3">
      <c r="A9" s="24" t="s">
        <v>14</v>
      </c>
      <c r="B9" s="24"/>
      <c r="C9" s="24"/>
      <c r="D9" s="24"/>
      <c r="E9" s="24"/>
      <c r="F9" s="16">
        <f>SUM(F4:F8)</f>
        <v>66625000</v>
      </c>
    </row>
    <row r="10" spans="1:6" ht="17.25" thickBot="1" x14ac:dyDescent="0.3">
      <c r="A10" s="23" t="s">
        <v>15</v>
      </c>
      <c r="B10" s="23"/>
      <c r="C10" s="23"/>
      <c r="D10" s="23"/>
      <c r="E10" s="23"/>
      <c r="F10" s="23"/>
    </row>
    <row r="11" spans="1:6" ht="39.75" customHeight="1" thickBot="1" x14ac:dyDescent="0.3">
      <c r="A11" s="17">
        <v>6</v>
      </c>
      <c r="B11" s="18" t="s">
        <v>16</v>
      </c>
      <c r="C11" s="19">
        <v>200000</v>
      </c>
      <c r="D11" s="17" t="s">
        <v>34</v>
      </c>
      <c r="E11" s="17">
        <v>35</v>
      </c>
      <c r="F11" s="20">
        <f>C11*E11</f>
        <v>7000000</v>
      </c>
    </row>
    <row r="12" spans="1:6" ht="25.5" customHeight="1" thickBot="1" x14ac:dyDescent="0.3">
      <c r="A12" s="17">
        <v>7</v>
      </c>
      <c r="B12" s="18" t="s">
        <v>10</v>
      </c>
      <c r="C12" s="19">
        <v>350000</v>
      </c>
      <c r="D12" s="17" t="s">
        <v>9</v>
      </c>
      <c r="E12" s="17">
        <v>25</v>
      </c>
      <c r="F12" s="20">
        <f>C12*E12</f>
        <v>8750000</v>
      </c>
    </row>
    <row r="13" spans="1:6" ht="24.75" customHeight="1" thickBot="1" x14ac:dyDescent="0.3">
      <c r="A13" s="24" t="s">
        <v>17</v>
      </c>
      <c r="B13" s="24"/>
      <c r="C13" s="24"/>
      <c r="D13" s="24"/>
      <c r="E13" s="24"/>
      <c r="F13" s="16">
        <f>F11+F12</f>
        <v>15750000</v>
      </c>
    </row>
    <row r="14" spans="1:6" ht="17.25" thickBot="1" x14ac:dyDescent="0.3">
      <c r="A14" s="23" t="s">
        <v>18</v>
      </c>
      <c r="B14" s="23"/>
      <c r="C14" s="23"/>
      <c r="D14" s="23"/>
      <c r="E14" s="23"/>
      <c r="F14" s="23"/>
    </row>
    <row r="15" spans="1:6" ht="36.75" customHeight="1" thickBot="1" x14ac:dyDescent="0.3">
      <c r="A15" s="17">
        <v>8</v>
      </c>
      <c r="B15" s="18" t="s">
        <v>19</v>
      </c>
      <c r="C15" s="19">
        <v>200000</v>
      </c>
      <c r="D15" s="17" t="s">
        <v>34</v>
      </c>
      <c r="E15" s="17">
        <v>35</v>
      </c>
      <c r="F15" s="20">
        <f>C15*E15</f>
        <v>7000000</v>
      </c>
    </row>
    <row r="16" spans="1:6" ht="26.25" customHeight="1" thickBot="1" x14ac:dyDescent="0.3">
      <c r="A16" s="17">
        <v>9</v>
      </c>
      <c r="B16" s="18" t="s">
        <v>10</v>
      </c>
      <c r="C16" s="19">
        <v>350000</v>
      </c>
      <c r="D16" s="17" t="s">
        <v>9</v>
      </c>
      <c r="E16" s="17">
        <v>20</v>
      </c>
      <c r="F16" s="20">
        <f>C16*E16</f>
        <v>7000000</v>
      </c>
    </row>
    <row r="17" spans="1:6" ht="27" customHeight="1" thickBot="1" x14ac:dyDescent="0.3">
      <c r="A17" s="24" t="s">
        <v>20</v>
      </c>
      <c r="B17" s="24"/>
      <c r="C17" s="24"/>
      <c r="D17" s="24"/>
      <c r="E17" s="24"/>
      <c r="F17" s="16">
        <f>F15+F16</f>
        <v>14000000</v>
      </c>
    </row>
    <row r="18" spans="1:6" ht="23.25" customHeight="1" thickBot="1" x14ac:dyDescent="0.3">
      <c r="A18" s="23" t="s">
        <v>21</v>
      </c>
      <c r="B18" s="23"/>
      <c r="C18" s="23"/>
      <c r="D18" s="23"/>
      <c r="E18" s="23"/>
      <c r="F18" s="23"/>
    </row>
    <row r="19" spans="1:6" ht="38.25" customHeight="1" thickBot="1" x14ac:dyDescent="0.3">
      <c r="A19" s="17">
        <v>10</v>
      </c>
      <c r="B19" s="18" t="s">
        <v>22</v>
      </c>
      <c r="C19" s="19">
        <v>200000</v>
      </c>
      <c r="D19" s="17" t="s">
        <v>34</v>
      </c>
      <c r="E19" s="17">
        <v>35</v>
      </c>
      <c r="F19" s="20">
        <f>C19*E19</f>
        <v>7000000</v>
      </c>
    </row>
    <row r="20" spans="1:6" ht="25.5" customHeight="1" thickBot="1" x14ac:dyDescent="0.3">
      <c r="A20" s="17">
        <v>11</v>
      </c>
      <c r="B20" s="18" t="s">
        <v>10</v>
      </c>
      <c r="C20" s="19">
        <v>350000</v>
      </c>
      <c r="D20" s="17" t="s">
        <v>9</v>
      </c>
      <c r="E20" s="17">
        <v>15</v>
      </c>
      <c r="F20" s="20">
        <f>C20*E20</f>
        <v>5250000</v>
      </c>
    </row>
    <row r="21" spans="1:6" ht="27.75" customHeight="1" thickBot="1" x14ac:dyDescent="0.3">
      <c r="A21" s="24" t="s">
        <v>24</v>
      </c>
      <c r="B21" s="24"/>
      <c r="C21" s="24"/>
      <c r="D21" s="24"/>
      <c r="E21" s="24"/>
      <c r="F21" s="16">
        <f>F19+F20</f>
        <v>12250000</v>
      </c>
    </row>
    <row r="22" spans="1:6" ht="24" customHeight="1" thickBot="1" x14ac:dyDescent="0.3">
      <c r="A22" s="23" t="s">
        <v>25</v>
      </c>
      <c r="B22" s="23"/>
      <c r="C22" s="23"/>
      <c r="D22" s="23"/>
      <c r="E22" s="23"/>
      <c r="F22" s="23"/>
    </row>
    <row r="23" spans="1:6" ht="39" customHeight="1" thickBot="1" x14ac:dyDescent="0.3">
      <c r="A23" s="17">
        <v>12</v>
      </c>
      <c r="B23" s="18" t="s">
        <v>26</v>
      </c>
      <c r="C23" s="19">
        <v>200000</v>
      </c>
      <c r="D23" s="17" t="s">
        <v>12</v>
      </c>
      <c r="E23" s="17">
        <v>35</v>
      </c>
      <c r="F23" s="20">
        <f>C23*E23</f>
        <v>7000000</v>
      </c>
    </row>
    <row r="24" spans="1:6" ht="23.25" customHeight="1" thickBot="1" x14ac:dyDescent="0.3">
      <c r="A24" s="24" t="s">
        <v>27</v>
      </c>
      <c r="B24" s="24"/>
      <c r="C24" s="24"/>
      <c r="D24" s="24"/>
      <c r="E24" s="24"/>
      <c r="F24" s="16">
        <f>F23</f>
        <v>7000000</v>
      </c>
    </row>
    <row r="25" spans="1:6" s="31" customFormat="1" ht="23.25" customHeight="1" thickBot="1" x14ac:dyDescent="0.3">
      <c r="A25" s="30" t="s">
        <v>36</v>
      </c>
      <c r="B25" s="30"/>
      <c r="C25" s="30"/>
      <c r="D25" s="30"/>
      <c r="E25" s="30"/>
      <c r="F25" s="30"/>
    </row>
    <row r="26" spans="1:6" s="31" customFormat="1" ht="23.25" customHeight="1" thickBot="1" x14ac:dyDescent="0.3">
      <c r="A26" s="32">
        <v>13</v>
      </c>
      <c r="B26" s="32" t="s">
        <v>38</v>
      </c>
      <c r="C26" s="33">
        <v>50000</v>
      </c>
      <c r="D26" s="32" t="s">
        <v>12</v>
      </c>
      <c r="E26" s="32">
        <f>365*5</f>
        <v>1825</v>
      </c>
      <c r="F26" s="34">
        <f>C26*E26</f>
        <v>91250000</v>
      </c>
    </row>
    <row r="27" spans="1:6" s="31" customFormat="1" ht="23.25" customHeight="1" thickBot="1" x14ac:dyDescent="0.3">
      <c r="A27" s="35" t="s">
        <v>28</v>
      </c>
      <c r="B27" s="35"/>
      <c r="C27" s="35"/>
      <c r="D27" s="35"/>
      <c r="E27" s="35"/>
      <c r="F27" s="36">
        <f>F26</f>
        <v>91250000</v>
      </c>
    </row>
    <row r="28" spans="1:6" ht="24.75" customHeight="1" thickBot="1" x14ac:dyDescent="0.3">
      <c r="A28" s="25" t="s">
        <v>37</v>
      </c>
      <c r="B28" s="25"/>
      <c r="C28" s="25"/>
      <c r="D28" s="25"/>
      <c r="E28" s="25"/>
      <c r="F28" s="26">
        <f>F24+F21+F17+F13+F9</f>
        <v>115625000</v>
      </c>
    </row>
    <row r="29" spans="1:6" ht="24.75" customHeight="1" thickBot="1" x14ac:dyDescent="0.3">
      <c r="A29" s="27" t="s">
        <v>39</v>
      </c>
      <c r="B29" s="28"/>
      <c r="C29" s="28"/>
      <c r="D29" s="28"/>
      <c r="E29" s="28"/>
      <c r="F29" s="29"/>
    </row>
    <row r="30" spans="1:6" ht="33" customHeight="1" x14ac:dyDescent="0.25">
      <c r="A30" s="9" t="s">
        <v>29</v>
      </c>
      <c r="B30" s="10"/>
      <c r="C30" s="14"/>
      <c r="D30" s="10"/>
      <c r="E30" s="10"/>
      <c r="F30" s="13" t="s">
        <v>30</v>
      </c>
    </row>
    <row r="31" spans="1:6" ht="33" customHeight="1" x14ac:dyDescent="0.25">
      <c r="A31" s="11"/>
      <c r="B31" s="12"/>
      <c r="C31" s="15"/>
      <c r="D31" s="12"/>
      <c r="E31" s="12"/>
      <c r="F31" s="37"/>
    </row>
    <row r="32" spans="1:6" ht="33" customHeight="1" x14ac:dyDescent="0.25">
      <c r="A32" s="11" t="s">
        <v>31</v>
      </c>
      <c r="B32" s="12"/>
      <c r="C32" s="15"/>
      <c r="D32" s="12"/>
      <c r="E32" s="12"/>
      <c r="F32" s="1" t="s">
        <v>32</v>
      </c>
    </row>
    <row r="33" spans="1:6" ht="17.25" thickBot="1" x14ac:dyDescent="0.3">
      <c r="A33" s="3"/>
      <c r="B33" s="4"/>
      <c r="C33" s="4"/>
      <c r="D33" s="4"/>
      <c r="E33" s="4"/>
      <c r="F33" s="5"/>
    </row>
  </sheetData>
  <mergeCells count="16">
    <mergeCell ref="A3:F3"/>
    <mergeCell ref="A9:E9"/>
    <mergeCell ref="A10:F10"/>
    <mergeCell ref="A14:F14"/>
    <mergeCell ref="A1:F1"/>
    <mergeCell ref="A13:E13"/>
    <mergeCell ref="A17:E17"/>
    <mergeCell ref="A18:F18"/>
    <mergeCell ref="A21:E21"/>
    <mergeCell ref="A22:F22"/>
    <mergeCell ref="A33:F33"/>
    <mergeCell ref="A24:E24"/>
    <mergeCell ref="A28:E28"/>
    <mergeCell ref="A25:F25"/>
    <mergeCell ref="A27:E27"/>
    <mergeCell ref="A29:F29"/>
  </mergeCells>
  <pageMargins left="0.7" right="0.7" top="0.7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2019-10-04T09:41:43Z</dcterms:modified>
</cp:coreProperties>
</file>